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2" i="1" l="1"/>
  <c r="C70" i="1"/>
  <c r="C68" i="1"/>
  <c r="C67" i="1"/>
  <c r="C60" i="1"/>
  <c r="C52" i="1"/>
  <c r="C51" i="1"/>
  <c r="C50" i="1"/>
  <c r="C47" i="1"/>
  <c r="C44" i="1"/>
  <c r="C2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<sst xmlns="http://schemas.openxmlformats.org/spreadsheetml/2006/main" count="71" uniqueCount="71">
  <si>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</si>
  <si>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</si>
  <si>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</si>
  <si>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</si>
  <si>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</si>
  <si>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</si>
  <si>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</si>
  <si>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</si>
  <si>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</si>
  <si>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</si>
  <si>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</si>
  <si>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</si>
  <si>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</si>
  <si>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</si>
  <si>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</si>
  <si>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</si>
  <si>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</si>
  <si>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</si>
  <si>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</si>
  <si>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</si>
  <si>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</si>
  <si>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</si>
  <si>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</si>
  <si>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</si>
  <si>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</si>
  <si>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</si>
  <si>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</si>
  <si>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</si>
  <si>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</si>
  <si>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</si>
  <si>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</si>
  <si>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</si>
  <si>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</si>
  <si>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</si>
  <si>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03.03.2023.</t>
  </si>
  <si>
    <t>Jubilarne nagrade</t>
  </si>
  <si>
    <t>Zaposleni</t>
  </si>
  <si>
    <t>Ishrana</t>
  </si>
  <si>
    <t>Mihajlović</t>
  </si>
  <si>
    <t>Yumis</t>
  </si>
  <si>
    <t>DIS TODOROVIĆ</t>
  </si>
  <si>
    <t>NBA Patriota DOO</t>
  </si>
  <si>
    <t>Dakom Doo</t>
  </si>
  <si>
    <t>PTR Sokopek</t>
  </si>
  <si>
    <t>Materij. Trošk.</t>
  </si>
  <si>
    <t>zavod Timok</t>
  </si>
  <si>
    <t>Librosan</t>
  </si>
  <si>
    <t>Papirdol</t>
  </si>
  <si>
    <t>Floor</t>
  </si>
  <si>
    <t>JKP Napredak</t>
  </si>
  <si>
    <t>PC Games</t>
  </si>
  <si>
    <t>Nataly</t>
  </si>
  <si>
    <t>Adonis-aparati za pritisak</t>
  </si>
  <si>
    <t>Ugotehna 037</t>
  </si>
  <si>
    <t>TR MB Komerc</t>
  </si>
  <si>
    <t>TR V enac</t>
  </si>
  <si>
    <t>Motospeed</t>
  </si>
  <si>
    <t>Paragraf</t>
  </si>
  <si>
    <t>JP Pošta</t>
  </si>
  <si>
    <t>Lekovi</t>
  </si>
  <si>
    <t>Vega</t>
  </si>
  <si>
    <t>Adoc</t>
  </si>
  <si>
    <t>Phoenix</t>
  </si>
  <si>
    <t>Sopharma</t>
  </si>
  <si>
    <t>Farmalogist</t>
  </si>
  <si>
    <t>Messer tehnogas</t>
  </si>
  <si>
    <t>Sanitet.materi</t>
  </si>
  <si>
    <t>Metreco</t>
  </si>
  <si>
    <t>Scor</t>
  </si>
  <si>
    <t>Finansiranje invalida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</si>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</sst>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4" fontId="16" fillId="0" borderId="0" xfId="0" applyNumberFormat="1" applyFont="1" applyBorder="1"/>
    <xf numFmtId="4" fontId="16" fillId="0" borderId="0" xfId="0" applyNumberFormat="1" applyFont="1" applyFill="1" applyBorder="1" applyAlignment="1"/>
    <xf numFmtId="167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ill="1" applyBorder="1"/>
    <xf numFmtId="4" fontId="0" fillId="0" borderId="1" xfId="0" applyNumberFormat="1" applyFont="1" applyBorder="1"/>
    <xf numFmtId="4" fontId="0" fillId="0" borderId="1" xfId="0" applyNumberFormat="1" applyFill="1" applyBorder="1"/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 applyAlignment="1"/>
    <xf numFmtId="0" fontId="9" fillId="0" borderId="1" xfId="0" applyFont="1" applyFill="1" applyBorder="1" applyAlignment="1"/>
    <xf numFmtId="168" fontId="8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/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/>
    <xf numFmtId="4" fontId="9" fillId="0" borderId="1" xfId="0" applyNumberFormat="1" applyFont="1" applyFill="1" applyBorder="1"/>
    <xf numFmtId="0" fontId="18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4" fontId="9" fillId="0" borderId="1" xfId="0" applyNumberFormat="1" applyFont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2" zoomScale="91" zoomScaleNormal="91" workbookViewId="0">
      <selection activeCell="E66" sqref="E6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8" t="s">
        <v>2</v>
      </c>
      <c r="B2" s="6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4084663.5100000002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425842.25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9" t="s">
        <v>7</v>
      </c>
      <c r="B7" s="70"/>
      <c r="C7" s="7">
        <f>SUM(C3:C6)</f>
        <v>4510505.76</v>
      </c>
      <c r="D7" s="3"/>
      <c r="E7" s="3"/>
      <c r="F7" s="3"/>
    </row>
    <row r="8" spans="1:8" ht="18" x14ac:dyDescent="0.3">
      <c r="A8" s="71" t="s">
        <v>8</v>
      </c>
      <c r="B8" s="7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1870054.16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3" t="s">
        <v>10</v>
      </c>
      <c r="B11" s="73"/>
      <c r="C11" s="5">
        <f>SUM(C9:C10)</f>
        <v>1870054.16</v>
      </c>
      <c r="D11" s="3"/>
      <c r="E11" s="3"/>
      <c r="F11" s="3"/>
    </row>
    <row r="12" spans="1:8" x14ac:dyDescent="0.3">
      <c r="A12" s="74" t="s">
        <v>11</v>
      </c>
      <c r="B12" s="75"/>
      <c r="C12" s="5">
        <f>C7-C11</f>
        <v>2640451.5999999996</v>
      </c>
      <c r="D12" s="3"/>
      <c r="E12" s="3"/>
      <c r="F12" s="3"/>
    </row>
    <row r="13" spans="1:8" ht="18" x14ac:dyDescent="0.35">
      <c r="A13" s="76" t="s">
        <v>12</v>
      </c>
      <c r="B13" s="7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278303.33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403879.8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492505.51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95770.77+379042.25</f>
        <v>474813.02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47580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172972.5</v>
      </c>
      <c r="D31" s="3"/>
      <c r="E31" s="3"/>
      <c r="F31" s="3"/>
    </row>
    <row r="32" spans="1:9" x14ac:dyDescent="0.3">
      <c r="A32" s="67" t="s">
        <v>30</v>
      </c>
      <c r="B32" s="67"/>
      <c r="C32" s="17">
        <f>SUM(C14:C31)</f>
        <v>1870054.1600000001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47"/>
      <c r="C34" s="61"/>
      <c r="D34" s="36"/>
    </row>
    <row r="35" spans="1:5" x14ac:dyDescent="0.3">
      <c r="A35" s="40"/>
      <c r="B35" s="65" t="s">
        <v>36</v>
      </c>
      <c r="C35" s="66">
        <v>278303.33</v>
      </c>
      <c r="D35" s="2"/>
      <c r="E35" s="1"/>
    </row>
    <row r="36" spans="1:5" x14ac:dyDescent="0.3">
      <c r="A36" s="37"/>
      <c r="B36" s="2"/>
      <c r="C36" s="64"/>
      <c r="D36" s="2"/>
      <c r="E36" s="1"/>
    </row>
    <row r="37" spans="1:5" x14ac:dyDescent="0.3">
      <c r="A37" s="40" t="s">
        <v>37</v>
      </c>
      <c r="B37" s="2"/>
      <c r="C37" s="64"/>
      <c r="D37" s="2"/>
      <c r="E37" s="1"/>
    </row>
    <row r="38" spans="1:5" x14ac:dyDescent="0.3">
      <c r="A38" s="40"/>
      <c r="B38" s="77" t="s">
        <v>38</v>
      </c>
      <c r="C38" s="78">
        <v>48888</v>
      </c>
      <c r="D38" s="55"/>
      <c r="E38" s="1"/>
    </row>
    <row r="39" spans="1:5" x14ac:dyDescent="0.3">
      <c r="A39" s="42"/>
      <c r="B39" s="77" t="s">
        <v>39</v>
      </c>
      <c r="C39" s="79">
        <v>34509.83</v>
      </c>
      <c r="D39" s="45"/>
      <c r="E39" s="1"/>
    </row>
    <row r="40" spans="1:5" x14ac:dyDescent="0.3">
      <c r="A40" s="42"/>
      <c r="B40" s="77" t="s">
        <v>40</v>
      </c>
      <c r="C40" s="79">
        <v>25580</v>
      </c>
      <c r="D40" s="56"/>
      <c r="E40" s="1"/>
    </row>
    <row r="41" spans="1:5" x14ac:dyDescent="0.3">
      <c r="A41" s="48"/>
      <c r="B41" s="77" t="s">
        <v>41</v>
      </c>
      <c r="C41" s="79">
        <v>19712</v>
      </c>
      <c r="D41" s="57"/>
      <c r="E41" s="1"/>
    </row>
    <row r="42" spans="1:5" x14ac:dyDescent="0.3">
      <c r="A42" s="48"/>
      <c r="B42" s="77" t="s">
        <v>42</v>
      </c>
      <c r="C42" s="79">
        <v>223613.16999999998</v>
      </c>
      <c r="D42" s="2"/>
      <c r="E42" s="1"/>
    </row>
    <row r="43" spans="1:5" x14ac:dyDescent="0.3">
      <c r="A43" s="42"/>
      <c r="B43" s="77" t="s">
        <v>43</v>
      </c>
      <c r="C43" s="79">
        <v>51576.800000000003</v>
      </c>
      <c r="D43" s="58"/>
      <c r="E43" s="1"/>
    </row>
    <row r="44" spans="1:5" x14ac:dyDescent="0.3">
      <c r="A44" s="42"/>
      <c r="B44" s="37"/>
      <c r="C44" s="63">
        <f>SUM(C38:C43)</f>
        <v>403879.8</v>
      </c>
      <c r="D44" s="2"/>
      <c r="E44" s="1"/>
    </row>
    <row r="45" spans="1:5" x14ac:dyDescent="0.3">
      <c r="A45" s="42" t="s">
        <v>44</v>
      </c>
      <c r="B45" s="38"/>
      <c r="C45" s="63"/>
      <c r="D45" s="1"/>
      <c r="E45" s="1"/>
    </row>
    <row r="46" spans="1:5" x14ac:dyDescent="0.3">
      <c r="A46" s="44"/>
      <c r="B46" s="80" t="s">
        <v>45</v>
      </c>
      <c r="C46" s="84">
        <v>11540</v>
      </c>
      <c r="D46" s="49"/>
    </row>
    <row r="47" spans="1:5" x14ac:dyDescent="0.3">
      <c r="A47" s="38"/>
      <c r="B47" s="81" t="s">
        <v>46</v>
      </c>
      <c r="C47" s="84">
        <f>480+6420+2460</f>
        <v>9360</v>
      </c>
      <c r="D47" s="47"/>
    </row>
    <row r="48" spans="1:5" x14ac:dyDescent="0.3">
      <c r="A48" s="37"/>
      <c r="B48" s="81" t="s">
        <v>47</v>
      </c>
      <c r="C48" s="84">
        <v>33138</v>
      </c>
      <c r="D48" s="37"/>
    </row>
    <row r="49" spans="1:4" x14ac:dyDescent="0.3">
      <c r="A49" s="39"/>
      <c r="B49" s="81" t="s">
        <v>48</v>
      </c>
      <c r="C49" s="84">
        <v>5350</v>
      </c>
      <c r="D49" s="37"/>
    </row>
    <row r="50" spans="1:4" x14ac:dyDescent="0.3">
      <c r="A50" s="1"/>
      <c r="B50" s="82" t="s">
        <v>49</v>
      </c>
      <c r="C50" s="84">
        <f>117910.34+18000.02+25534.91+1674.42</f>
        <v>163119.69</v>
      </c>
      <c r="D50" s="37"/>
    </row>
    <row r="51" spans="1:4" x14ac:dyDescent="0.3">
      <c r="A51" s="27"/>
      <c r="B51" s="81" t="s">
        <v>50</v>
      </c>
      <c r="C51" s="85">
        <f>800.02+800.06</f>
        <v>1600.08</v>
      </c>
      <c r="D51" s="37"/>
    </row>
    <row r="52" spans="1:4" x14ac:dyDescent="0.3">
      <c r="A52" s="43"/>
      <c r="B52" s="80" t="s">
        <v>51</v>
      </c>
      <c r="C52" s="85">
        <f>3348+20598+25314+4200+5700+11016</f>
        <v>70176</v>
      </c>
      <c r="D52" s="37"/>
    </row>
    <row r="53" spans="1:4" x14ac:dyDescent="0.3">
      <c r="A53" s="43"/>
      <c r="B53" s="82" t="s">
        <v>52</v>
      </c>
      <c r="C53" s="84">
        <v>146350.03</v>
      </c>
      <c r="D53" s="37"/>
    </row>
    <row r="54" spans="1:4" x14ac:dyDescent="0.3">
      <c r="A54" s="27"/>
      <c r="B54" s="82" t="s">
        <v>53</v>
      </c>
      <c r="C54" s="84">
        <v>15840</v>
      </c>
      <c r="D54" s="37"/>
    </row>
    <row r="55" spans="1:4" x14ac:dyDescent="0.3">
      <c r="A55" s="27"/>
      <c r="B55" s="81" t="s">
        <v>54</v>
      </c>
      <c r="C55" s="85">
        <v>4699.97</v>
      </c>
      <c r="D55" s="37"/>
    </row>
    <row r="56" spans="1:4" x14ac:dyDescent="0.3">
      <c r="A56" s="27"/>
      <c r="B56" s="80" t="s">
        <v>55</v>
      </c>
      <c r="C56" s="85">
        <v>12600</v>
      </c>
      <c r="D56" s="37"/>
    </row>
    <row r="57" spans="1:4" x14ac:dyDescent="0.3">
      <c r="A57" s="1"/>
      <c r="B57" s="83" t="s">
        <v>56</v>
      </c>
      <c r="C57" s="86">
        <v>4296</v>
      </c>
      <c r="D57" s="37"/>
    </row>
    <row r="58" spans="1:4" x14ac:dyDescent="0.3">
      <c r="A58" s="1"/>
      <c r="B58" s="81" t="s">
        <v>57</v>
      </c>
      <c r="C58" s="84">
        <v>14272.5</v>
      </c>
      <c r="D58" s="37"/>
    </row>
    <row r="59" spans="1:4" x14ac:dyDescent="0.3">
      <c r="A59" s="1"/>
      <c r="B59" s="81" t="s">
        <v>58</v>
      </c>
      <c r="C59" s="84">
        <v>163.24</v>
      </c>
      <c r="D59" s="37"/>
    </row>
    <row r="60" spans="1:4" x14ac:dyDescent="0.3">
      <c r="A60" s="1"/>
      <c r="B60" s="46"/>
      <c r="C60" s="61">
        <f>SUM(C46:C59)</f>
        <v>492505.51</v>
      </c>
      <c r="D60" s="59"/>
    </row>
    <row r="61" spans="1:4" x14ac:dyDescent="0.3">
      <c r="A61" s="39" t="s">
        <v>59</v>
      </c>
      <c r="B61" s="1"/>
      <c r="C61" s="41"/>
      <c r="D61" s="59"/>
    </row>
    <row r="62" spans="1:4" x14ac:dyDescent="0.3">
      <c r="A62" s="39"/>
      <c r="B62" s="89" t="s">
        <v>60</v>
      </c>
      <c r="C62" s="90">
        <v>75781.509999999995</v>
      </c>
      <c r="D62" s="59"/>
    </row>
    <row r="63" spans="1:4" x14ac:dyDescent="0.3">
      <c r="A63" s="1"/>
      <c r="B63" s="89" t="s">
        <v>61</v>
      </c>
      <c r="C63" s="90">
        <v>2707.65</v>
      </c>
      <c r="D63" s="38"/>
    </row>
    <row r="64" spans="1:4" x14ac:dyDescent="0.3">
      <c r="A64" s="1"/>
      <c r="B64" s="89" t="s">
        <v>62</v>
      </c>
      <c r="C64" s="90">
        <v>169223.77</v>
      </c>
      <c r="D64" s="38"/>
    </row>
    <row r="65" spans="1:4" x14ac:dyDescent="0.3">
      <c r="A65" s="1"/>
      <c r="B65" s="89" t="s">
        <v>63</v>
      </c>
      <c r="C65" s="90">
        <v>52742.42</v>
      </c>
      <c r="D65" s="29"/>
    </row>
    <row r="66" spans="1:4" x14ac:dyDescent="0.3">
      <c r="A66" s="39"/>
      <c r="B66" s="89" t="s">
        <v>64</v>
      </c>
      <c r="C66" s="90">
        <v>78586.899999999994</v>
      </c>
      <c r="D66" s="27"/>
    </row>
    <row r="67" spans="1:4" x14ac:dyDescent="0.3">
      <c r="A67" s="39"/>
      <c r="B67" s="88" t="s">
        <v>65</v>
      </c>
      <c r="C67" s="87">
        <f>12.03+29939.8+35879.14+29939.8</f>
        <v>95770.77</v>
      </c>
      <c r="D67" s="27"/>
    </row>
    <row r="68" spans="1:4" x14ac:dyDescent="0.3">
      <c r="A68" s="39"/>
      <c r="B68" s="51"/>
      <c r="C68" s="62">
        <f>SUM(C62:C67)</f>
        <v>474813.02</v>
      </c>
      <c r="D68" s="27"/>
    </row>
    <row r="69" spans="1:4" x14ac:dyDescent="0.3">
      <c r="A69" s="39" t="s">
        <v>66</v>
      </c>
      <c r="B69" s="54"/>
      <c r="C69" s="53"/>
      <c r="D69" s="27"/>
    </row>
    <row r="70" spans="1:4" x14ac:dyDescent="0.3">
      <c r="A70" s="1"/>
      <c r="B70" s="91" t="s">
        <v>67</v>
      </c>
      <c r="C70" s="92">
        <f>2880</f>
        <v>2880</v>
      </c>
      <c r="D70" s="27"/>
    </row>
    <row r="71" spans="1:4" x14ac:dyDescent="0.3">
      <c r="A71" s="1"/>
      <c r="B71" s="91" t="s">
        <v>68</v>
      </c>
      <c r="C71" s="92">
        <v>44700</v>
      </c>
      <c r="D71" s="27"/>
    </row>
    <row r="72" spans="1:4" x14ac:dyDescent="0.3">
      <c r="A72" s="1"/>
      <c r="B72" s="51"/>
      <c r="C72" s="62">
        <f>SUM(C70:C71)</f>
        <v>47580</v>
      </c>
      <c r="D72" s="60"/>
    </row>
    <row r="73" spans="1:4" x14ac:dyDescent="0.3">
      <c r="A73" s="39" t="s">
        <v>69</v>
      </c>
      <c r="B73" s="51"/>
      <c r="C73" s="52"/>
      <c r="D73" s="50"/>
    </row>
    <row r="74" spans="1:4" x14ac:dyDescent="0.3">
      <c r="A74" s="1"/>
      <c r="B74" s="93" t="s">
        <v>70</v>
      </c>
      <c r="C74" s="78">
        <v>172972.5</v>
      </c>
      <c r="D74" s="50"/>
    </row>
    <row r="75" spans="1:4" x14ac:dyDescent="0.3">
      <c r="A75" s="1"/>
      <c r="B75" s="1"/>
      <c r="C75" s="1"/>
      <c r="D75" s="50"/>
    </row>
    <row r="76" spans="1:4" x14ac:dyDescent="0.3">
      <c r="A76" s="1"/>
      <c r="B76" s="1"/>
      <c r="C76" s="1"/>
      <c r="D76" s="50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2023-03-06T08:56:54Z</dcterms:modified>
</cp:coreProperties>
</file>