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8" i="1" l="1"/>
  <c r="C44" i="1"/>
  <c r="C46" i="1"/>
  <c r="C48" i="1"/>
  <c r="C50" i="1"/>
  <c r="C52" i="1"/>
  <c r="C53" i="1"/>
  <c r="C54" i="1"/>
  <c r="C55" i="1"/>
  <c r="C57" i="1"/>
  <c r="C40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<sst xmlns="http://schemas.openxmlformats.org/spreadsheetml/2006/main" count="57" uniqueCount="57">
  <si>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</si>
  <si>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</si>
  <si>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</si>
  <si>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</si>
  <si>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</si>
  <si>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</si>
  <si>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</si>
  <si>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</si>
  <si>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</si>
  <si>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</si>
  <si>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</si>
  <si>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</si>
  <si>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</si>
  <si>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</si>
  <si>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</si>
  <si>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</si>
  <si>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</si>
  <si>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</si>
  <si>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</si>
  <si>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</si>
  <si>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</si>
  <si>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</si>
  <si>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</si>
  <si>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</si>
  <si>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</si>
  <si>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</si>
  <si>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</si>
  <si>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</si>
  <si>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</si>
  <si>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</si>
  <si>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</si>
  <si>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</si>
  <si>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</si>
  <si>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</si>
  <si>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07.10.2022.</t>
  </si>
  <si>
    <t>Ishrana</t>
  </si>
  <si>
    <t>Mihajlović</t>
  </si>
  <si>
    <t xml:space="preserve">Juzna pruga DOO </t>
  </si>
  <si>
    <t>Yumis</t>
  </si>
  <si>
    <t>Dakom Doo</t>
  </si>
  <si>
    <t>Lovo promet</t>
  </si>
  <si>
    <t>Materijalni trošk.</t>
  </si>
  <si>
    <t>ZZZR Niš</t>
  </si>
  <si>
    <t>Zavod Timok</t>
  </si>
  <si>
    <t>Med.fak Niš Jovan Ranđelović</t>
  </si>
  <si>
    <t>JP Pošta</t>
  </si>
  <si>
    <t>Infolab</t>
  </si>
  <si>
    <t>Ugotehna</t>
  </si>
  <si>
    <t>Standard Kž</t>
  </si>
  <si>
    <t>JKP Napredak</t>
  </si>
  <si>
    <t>Medipro</t>
  </si>
  <si>
    <t>Lipa</t>
  </si>
  <si>
    <t>TR Miletić</t>
  </si>
  <si>
    <t>Floor</t>
  </si>
  <si>
    <t>Nataly</t>
  </si>
  <si>
    <t>Hidroalfa</t>
  </si>
  <si>
    <t>TR Venac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</si>
</sst>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color indexed="64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Fill="1" applyBorder="1"/>
    <xf numFmtId="0" fontId="0" fillId="0" borderId="0" xfId="0" applyFill="1" applyBorder="1"/>
    <xf numFmtId="2" fontId="0" fillId="0" borderId="0" xfId="0" applyNumberFormat="1" applyFill="1" applyBorder="1"/>
    <xf numFmtId="167" fontId="6" fillId="0" borderId="0" xfId="0" applyNumberFormat="1" applyFont="1" applyBorder="1"/>
    <xf numFmtId="167" fontId="16" fillId="0" borderId="0" xfId="0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167" fontId="17" fillId="0" borderId="0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1" xfId="0" applyNumberFormat="1" applyBorder="1"/>
    <xf numFmtId="0" fontId="0" fillId="0" borderId="1" xfId="0" applyBorder="1"/>
    <xf numFmtId="167" fontId="9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/>
    <xf numFmtId="4" fontId="9" fillId="0" borderId="1" xfId="0" applyNumberFormat="1" applyFont="1" applyFill="1" applyBorder="1" applyAlignment="1"/>
    <xf numFmtId="0" fontId="9" fillId="0" borderId="1" xfId="0" applyFont="1" applyFill="1" applyBorder="1" applyAlignment="1"/>
    <xf numFmtId="167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167" fontId="0" fillId="0" borderId="1" xfId="0" applyNumberFormat="1" applyFont="1" applyFill="1" applyBorder="1" applyAlignment="1"/>
    <xf numFmtId="168" fontId="8" fillId="0" borderId="1" xfId="0" applyNumberFormat="1" applyFont="1" applyFill="1" applyBorder="1" applyAlignment="1">
      <alignment horizontal="left" wrapText="1"/>
    </xf>
    <xf numFmtId="4" fontId="0" fillId="0" borderId="1" xfId="0" applyNumberFormat="1" applyFont="1" applyFill="1" applyBorder="1" applyAlignment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167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30" zoomScale="91" zoomScaleNormal="91" workbookViewId="0">
      <selection activeCell="C58" sqref="C5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6" t="s">
        <v>2</v>
      </c>
      <c r="B2" s="4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3680970.0999999982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523303.31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7" t="s">
        <v>7</v>
      </c>
      <c r="B7" s="48"/>
      <c r="C7" s="7">
        <f>SUM(C3:C6)</f>
        <v>4204273.4099999983</v>
      </c>
      <c r="D7" s="3"/>
      <c r="E7" s="3"/>
      <c r="F7" s="3"/>
    </row>
    <row r="8" spans="1:8" ht="18" x14ac:dyDescent="0.3">
      <c r="A8" s="49" t="s">
        <v>8</v>
      </c>
      <c r="B8" s="5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1063583.9099999999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1" t="s">
        <v>10</v>
      </c>
      <c r="B11" s="51"/>
      <c r="C11" s="5">
        <f>SUM(C9:C10)</f>
        <v>1063583.9099999999</v>
      </c>
      <c r="D11" s="3"/>
      <c r="E11" s="3"/>
      <c r="F11" s="3"/>
    </row>
    <row r="12" spans="1:8" x14ac:dyDescent="0.3">
      <c r="A12" s="52" t="s">
        <v>11</v>
      </c>
      <c r="B12" s="53"/>
      <c r="C12" s="5">
        <f>C7-C11</f>
        <v>3140689.4999999981</v>
      </c>
      <c r="D12" s="3"/>
      <c r="E12" s="3"/>
      <c r="F12" s="3"/>
    </row>
    <row r="13" spans="1:8" ht="18" x14ac:dyDescent="0.35">
      <c r="A13" s="54" t="s">
        <v>12</v>
      </c>
      <c r="B13" s="5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227059.82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836524.09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5" t="s">
        <v>30</v>
      </c>
      <c r="B32" s="45"/>
      <c r="C32" s="17">
        <f>SUM(C14:C31)</f>
        <v>1063583.9099999999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38" t="s">
        <v>35</v>
      </c>
      <c r="B34" s="39"/>
      <c r="C34" s="40"/>
      <c r="D34" s="39"/>
    </row>
    <row r="35" spans="1:5" ht="17.399999999999999" customHeight="1" x14ac:dyDescent="0.3">
      <c r="A35" s="39"/>
      <c r="B35" s="56" t="s">
        <v>36</v>
      </c>
      <c r="C35" s="55">
        <v>40115.279999999999</v>
      </c>
      <c r="D35" s="1"/>
    </row>
    <row r="36" spans="1:5" x14ac:dyDescent="0.3">
      <c r="A36" s="39"/>
      <c r="B36" s="56" t="s">
        <v>37</v>
      </c>
      <c r="C36" s="55">
        <v>18183</v>
      </c>
      <c r="D36" s="1"/>
      <c r="E36" s="1"/>
    </row>
    <row r="37" spans="1:5" x14ac:dyDescent="0.3">
      <c r="A37" s="38"/>
      <c r="B37" s="56" t="s">
        <v>38</v>
      </c>
      <c r="C37" s="55">
        <v>18970.8</v>
      </c>
      <c r="D37" s="1"/>
      <c r="E37" s="1"/>
    </row>
    <row r="38" spans="1:5" x14ac:dyDescent="0.3">
      <c r="A38" s="39"/>
      <c r="B38" s="56" t="s">
        <v>39</v>
      </c>
      <c r="C38" s="55">
        <v>141815.74</v>
      </c>
      <c r="D38" s="1"/>
      <c r="E38" s="1"/>
    </row>
    <row r="39" spans="1:5" x14ac:dyDescent="0.3">
      <c r="A39" s="39"/>
      <c r="B39" s="56" t="s">
        <v>40</v>
      </c>
      <c r="C39" s="55">
        <v>7975</v>
      </c>
      <c r="D39" s="1"/>
      <c r="E39" s="1"/>
    </row>
    <row r="40" spans="1:5" x14ac:dyDescent="0.3">
      <c r="B40" s="43"/>
      <c r="C40" s="44">
        <f>SUM(C35:C39)</f>
        <v>227059.82</v>
      </c>
      <c r="D40" s="27"/>
      <c r="E40" s="1"/>
    </row>
    <row r="41" spans="1:5" x14ac:dyDescent="0.3">
      <c r="B41" s="2"/>
      <c r="C41" s="42"/>
      <c r="D41" s="36"/>
      <c r="E41" s="1"/>
    </row>
    <row r="42" spans="1:5" x14ac:dyDescent="0.3">
      <c r="A42" s="16" t="s">
        <v>41</v>
      </c>
      <c r="B42" s="1"/>
      <c r="C42" s="41"/>
      <c r="D42" s="36"/>
      <c r="E42" s="1"/>
    </row>
    <row r="43" spans="1:5" x14ac:dyDescent="0.3">
      <c r="B43" s="58" t="s">
        <v>42</v>
      </c>
      <c r="C43" s="57">
        <v>5600</v>
      </c>
      <c r="D43" s="66"/>
      <c r="E43" s="1"/>
    </row>
    <row r="44" spans="1:5" x14ac:dyDescent="0.3">
      <c r="B44" s="60" t="s">
        <v>43</v>
      </c>
      <c r="C44" s="59">
        <f>2420+9120+6380</f>
        <v>17920</v>
      </c>
      <c r="D44" s="67"/>
      <c r="E44" s="1"/>
    </row>
    <row r="45" spans="1:5" x14ac:dyDescent="0.3">
      <c r="B45" s="58" t="s">
        <v>44</v>
      </c>
      <c r="C45" s="59">
        <v>37500</v>
      </c>
      <c r="D45" s="66"/>
      <c r="E45" s="1"/>
    </row>
    <row r="46" spans="1:5" x14ac:dyDescent="0.3">
      <c r="B46" s="58" t="s">
        <v>45</v>
      </c>
      <c r="C46" s="59">
        <f>13701+18180</f>
        <v>31881</v>
      </c>
      <c r="D46" s="66"/>
      <c r="E46" s="1"/>
    </row>
    <row r="47" spans="1:5" x14ac:dyDescent="0.3">
      <c r="B47" s="62" t="s">
        <v>46</v>
      </c>
      <c r="C47" s="61">
        <v>110400</v>
      </c>
      <c r="D47" s="68"/>
      <c r="E47" s="1"/>
    </row>
    <row r="48" spans="1:5" x14ac:dyDescent="0.3">
      <c r="B48" s="62" t="s">
        <v>47</v>
      </c>
      <c r="C48" s="61">
        <f>94226.88</f>
        <v>94226.880000000005</v>
      </c>
      <c r="D48" s="68"/>
      <c r="E48" s="1"/>
    </row>
    <row r="49" spans="2:5" x14ac:dyDescent="0.3">
      <c r="B49" s="60" t="s">
        <v>48</v>
      </c>
      <c r="C49" s="59">
        <v>64944</v>
      </c>
      <c r="D49" s="67"/>
      <c r="E49" s="1"/>
    </row>
    <row r="50" spans="2:5" x14ac:dyDescent="0.3">
      <c r="B50" s="60" t="s">
        <v>49</v>
      </c>
      <c r="C50" s="59">
        <f>39008.09+42412.24+5944.19+2009.3</f>
        <v>89373.819999999992</v>
      </c>
      <c r="D50" s="67"/>
      <c r="E50" s="1"/>
    </row>
    <row r="51" spans="2:5" x14ac:dyDescent="0.3">
      <c r="B51" s="62" t="s">
        <v>50</v>
      </c>
      <c r="C51" s="61">
        <v>11990</v>
      </c>
      <c r="D51" s="68"/>
      <c r="E51" s="1"/>
    </row>
    <row r="52" spans="2:5" x14ac:dyDescent="0.3">
      <c r="B52" s="62" t="s">
        <v>51</v>
      </c>
      <c r="C52" s="61">
        <f>13399.08+6320.11</f>
        <v>19719.189999999999</v>
      </c>
      <c r="D52" s="68"/>
      <c r="E52" s="1"/>
    </row>
    <row r="53" spans="2:5" x14ac:dyDescent="0.3">
      <c r="B53" s="62" t="s">
        <v>52</v>
      </c>
      <c r="C53" s="61">
        <f>1600</f>
        <v>1600</v>
      </c>
      <c r="D53" s="68"/>
      <c r="E53" s="1"/>
    </row>
    <row r="54" spans="2:5" x14ac:dyDescent="0.3">
      <c r="B54" s="64" t="s">
        <v>53</v>
      </c>
      <c r="C54" s="63">
        <f>5350*2</f>
        <v>10700</v>
      </c>
      <c r="D54" s="69"/>
      <c r="E54" s="1"/>
    </row>
    <row r="55" spans="2:5" x14ac:dyDescent="0.3">
      <c r="B55" s="64" t="s">
        <v>54</v>
      </c>
      <c r="C55" s="65">
        <f>32762.4+35847.6+46099.2+20460</f>
        <v>135169.20000000001</v>
      </c>
      <c r="D55" s="69"/>
      <c r="E55" s="1"/>
    </row>
    <row r="56" spans="2:5" x14ac:dyDescent="0.3">
      <c r="B56" s="60" t="s">
        <v>55</v>
      </c>
      <c r="C56" s="57">
        <v>183000</v>
      </c>
      <c r="D56" s="67"/>
      <c r="E56" s="1"/>
    </row>
    <row r="57" spans="2:5" x14ac:dyDescent="0.3">
      <c r="B57" s="60" t="s">
        <v>56</v>
      </c>
      <c r="C57" s="59">
        <f>7500*3</f>
        <v>22500</v>
      </c>
      <c r="D57" s="67"/>
      <c r="E57" s="1"/>
    </row>
    <row r="58" spans="2:5" x14ac:dyDescent="0.3">
      <c r="C58" s="70">
        <f>SUM(C43:C57)</f>
        <v>836524.09000000008</v>
      </c>
    </row>
    <row r="59" spans="2:5" x14ac:dyDescent="0.3">
      <c r="D59" s="1"/>
    </row>
    <row r="60" spans="2:5" x14ac:dyDescent="0.3">
      <c r="D60" s="37"/>
    </row>
    <row r="61" spans="2:5" x14ac:dyDescent="0.3">
      <c r="D61" s="37"/>
    </row>
    <row r="62" spans="2:5" x14ac:dyDescent="0.3">
      <c r="D62" s="37"/>
    </row>
    <row r="63" spans="2:5" x14ac:dyDescent="0.3">
      <c r="D63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2022-10-10T06:40:03Z</dcterms:modified>
</cp:coreProperties>
</file>