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5" i="1" l="1"/>
  <c r="C52" i="1"/>
  <c r="C50" i="1"/>
  <c r="C49" i="1"/>
  <c r="C48" i="1"/>
  <c r="C40" i="1"/>
  <c r="C39" i="1"/>
  <c r="C37" i="1"/>
  <c r="C36" i="1"/>
  <c r="C42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<sst xmlns="http://schemas.openxmlformats.org/spreadsheetml/2006/main" count="54" uniqueCount="54">
  <si>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</si>
  <si>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</si>
  <si>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</si>
  <si>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</si>
  <si>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</si>
  <si>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</si>
  <si>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</si>
  <si>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</si>
  <si>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</si>
  <si>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</si>
  <si>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</si>
  <si>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</si>
  <si>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</si>
  <si>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</si>
  <si>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</si>
  <si>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</si>
  <si>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</si>
  <si>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</si>
  <si>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</si>
  <si>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</si>
  <si>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</si>
  <si>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</si>
  <si>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</si>
  <si>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</si>
  <si>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</si>
  <si>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</si>
  <si>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</si>
  <si>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</si>
  <si>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</si>
  <si>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</si>
  <si>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</si>
  <si>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</si>
  <si>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</si>
  <si>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</si>
  <si>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MF-naknade</t>
  </si>
  <si>
    <t>29.09.2023.</t>
  </si>
  <si>
    <t>Ishrana</t>
  </si>
  <si>
    <t>Yumis</t>
  </si>
  <si>
    <t>Dakom Doo</t>
  </si>
  <si>
    <t>PTR Sokopek</t>
  </si>
  <si>
    <t>DIS Todorović</t>
  </si>
  <si>
    <t>Mihajlović</t>
  </si>
  <si>
    <t>Nba patriota</t>
  </si>
  <si>
    <t>Mater.i ost.trošk.</t>
  </si>
  <si>
    <t>ZZZR NIŠ</t>
  </si>
  <si>
    <t>Med.fak.J.Ranđelović</t>
  </si>
  <si>
    <t>Timok</t>
  </si>
  <si>
    <t>Metreco</t>
  </si>
  <si>
    <t>PD Broker</t>
  </si>
  <si>
    <t>JKP Napredak</t>
  </si>
  <si>
    <t>Grosis</t>
  </si>
  <si>
    <t>Milenović RM</t>
  </si>
  <si>
    <t>Nataly Drogerija TR</t>
  </si>
  <si>
    <t>Total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</si>
</sst>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0" xfId="0" applyNumberFormat="1"/>
    <xf numFmtId="0" fontId="6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8" fillId="2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167" fontId="0" fillId="0" borderId="1" xfId="0" applyNumberFormat="1" applyFont="1" applyBorder="1" applyAlignment="1">
      <alignment horizontal="right"/>
    </xf>
    <xf numFmtId="168" fontId="8" fillId="2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/>
    <xf numFmtId="167" fontId="2" fillId="2" borderId="1" xfId="0" applyNumberFormat="1" applyFont="1" applyFill="1" applyBorder="1" applyAlignment="1">
      <alignment horizontal="right" vertical="top"/>
    </xf>
    <xf numFmtId="167" fontId="6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91" zoomScaleNormal="91" workbookViewId="0">
      <selection activeCell="E46" sqref="E4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3086909.26</v>
      </c>
      <c r="D3" s="3"/>
      <c r="E3" s="3"/>
    </row>
    <row r="4" spans="1:7" x14ac:dyDescent="0.3">
      <c r="A4" s="4">
        <v>2</v>
      </c>
      <c r="B4" s="4" t="s">
        <v>4</v>
      </c>
      <c r="C4" s="6">
        <v>184052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/>
      <c r="D6" s="3"/>
      <c r="E6" s="3"/>
    </row>
    <row r="7" spans="1:7" x14ac:dyDescent="0.3">
      <c r="A7" s="38" t="s">
        <v>7</v>
      </c>
      <c r="B7" s="39"/>
      <c r="C7" s="7">
        <f>SUM(C3:C6)</f>
        <v>3270961.26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992367.66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SUM(C9:C10)</f>
        <v>992367.66</v>
      </c>
      <c r="D11" s="3"/>
      <c r="E11" s="3"/>
    </row>
    <row r="12" spans="1:7" x14ac:dyDescent="0.3">
      <c r="A12" s="43" t="s">
        <v>11</v>
      </c>
      <c r="B12" s="44"/>
      <c r="C12" s="5">
        <f>C7-C11</f>
        <v>2278593.5999999996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466875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525492.66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6" t="s">
        <v>30</v>
      </c>
      <c r="B32" s="36"/>
      <c r="C32" s="15">
        <f>SUM(C14:C31)</f>
        <v>992367.66</v>
      </c>
      <c r="D32" s="3"/>
      <c r="E32" s="3"/>
    </row>
    <row r="33" spans="1:4" x14ac:dyDescent="0.3">
      <c r="C33" s="33"/>
      <c r="D33" s="1"/>
    </row>
    <row r="34" spans="1:4" x14ac:dyDescent="0.3">
      <c r="A34" s="14"/>
      <c r="C34" s="34"/>
    </row>
    <row r="35" spans="1:4" x14ac:dyDescent="0.3">
      <c r="A35" s="14" t="s">
        <v>36</v>
      </c>
      <c r="C35" s="34"/>
    </row>
    <row r="36" spans="1:4" x14ac:dyDescent="0.3">
      <c r="A36" s="14"/>
      <c r="B36" s="46" t="s">
        <v>37</v>
      </c>
      <c r="C36" s="48">
        <f>40000+16459.2</f>
        <v>56459.199999999997</v>
      </c>
    </row>
    <row r="37" spans="1:4" x14ac:dyDescent="0.3">
      <c r="A37" s="14"/>
      <c r="B37" s="46" t="s">
        <v>38</v>
      </c>
      <c r="C37" s="48">
        <f>6304.86+44553.85+23070.89+35900.7+14332.08+9849.6+69853.85+10305.29+29700</f>
        <v>243871.12000000002</v>
      </c>
    </row>
    <row r="38" spans="1:4" x14ac:dyDescent="0.3">
      <c r="A38" s="35"/>
      <c r="B38" s="46" t="s">
        <v>39</v>
      </c>
      <c r="C38" s="48">
        <v>40000</v>
      </c>
    </row>
    <row r="39" spans="1:4" x14ac:dyDescent="0.3">
      <c r="A39" s="35"/>
      <c r="B39" s="46" t="s">
        <v>40</v>
      </c>
      <c r="C39" s="48">
        <f>3612+17994+27852+1452+15497.83</f>
        <v>66407.83</v>
      </c>
    </row>
    <row r="40" spans="1:4" x14ac:dyDescent="0.3">
      <c r="A40" s="35"/>
      <c r="B40" s="46" t="s">
        <v>41</v>
      </c>
      <c r="C40" s="48">
        <f>10160+31670.1</f>
        <v>41830.1</v>
      </c>
    </row>
    <row r="41" spans="1:4" x14ac:dyDescent="0.3">
      <c r="A41" s="35"/>
      <c r="B41" s="47" t="s">
        <v>42</v>
      </c>
      <c r="C41" s="48">
        <v>18306.75</v>
      </c>
    </row>
    <row r="42" spans="1:4" x14ac:dyDescent="0.3">
      <c r="C42" s="33">
        <f>SUM(C36:C41)</f>
        <v>466875</v>
      </c>
    </row>
    <row r="43" spans="1:4" x14ac:dyDescent="0.3">
      <c r="A43" s="14" t="s">
        <v>43</v>
      </c>
      <c r="C43" s="34"/>
    </row>
    <row r="44" spans="1:4" x14ac:dyDescent="0.3">
      <c r="B44" s="49" t="s">
        <v>44</v>
      </c>
      <c r="C44" s="48">
        <v>4000</v>
      </c>
    </row>
    <row r="45" spans="1:4" x14ac:dyDescent="0.3">
      <c r="B45" s="49" t="s">
        <v>45</v>
      </c>
      <c r="C45" s="48">
        <v>32500</v>
      </c>
    </row>
    <row r="46" spans="1:4" x14ac:dyDescent="0.3">
      <c r="B46" s="49" t="s">
        <v>46</v>
      </c>
      <c r="C46" s="48">
        <v>5590</v>
      </c>
    </row>
    <row r="47" spans="1:4" x14ac:dyDescent="0.3">
      <c r="B47" s="49" t="s">
        <v>47</v>
      </c>
      <c r="C47" s="48">
        <v>5760</v>
      </c>
    </row>
    <row r="48" spans="1:4" x14ac:dyDescent="0.3">
      <c r="B48" s="49" t="s">
        <v>48</v>
      </c>
      <c r="C48" s="48">
        <f>40953.6+5220</f>
        <v>46173.599999999999</v>
      </c>
    </row>
    <row r="49" spans="2:3" x14ac:dyDescent="0.3">
      <c r="B49" s="49" t="s">
        <v>49</v>
      </c>
      <c r="C49" s="48">
        <f>118111.64+12424.57+201.3+1205.95</f>
        <v>131943.46</v>
      </c>
    </row>
    <row r="50" spans="2:3" x14ac:dyDescent="0.3">
      <c r="B50" s="49" t="s">
        <v>50</v>
      </c>
      <c r="C50" s="48">
        <f>3408+89760</f>
        <v>93168</v>
      </c>
    </row>
    <row r="51" spans="2:3" x14ac:dyDescent="0.3">
      <c r="B51" s="50" t="s">
        <v>51</v>
      </c>
      <c r="C51" s="51">
        <v>97000</v>
      </c>
    </row>
    <row r="52" spans="2:3" x14ac:dyDescent="0.3">
      <c r="B52" s="50" t="s">
        <v>52</v>
      </c>
      <c r="C52" s="51">
        <f>2196+34773.6+64752+3360</f>
        <v>105081.60000000001</v>
      </c>
    </row>
    <row r="53" spans="2:3" x14ac:dyDescent="0.3">
      <c r="B53" s="50" t="s">
        <v>53</v>
      </c>
      <c r="C53" s="51">
        <v>4270</v>
      </c>
    </row>
    <row r="54" spans="2:3" x14ac:dyDescent="0.3">
      <c r="B54" s="50" t="s">
        <v>34</v>
      </c>
      <c r="C54" s="51">
        <v>6</v>
      </c>
    </row>
    <row r="55" spans="2:3" x14ac:dyDescent="0.3">
      <c r="C55" s="52">
        <f>SUM(C44:C54)</f>
        <v>525492.66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2023-10-02T05:46:19Z</dcterms:modified>
</cp:coreProperties>
</file>